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 tabRatio="471"/>
  </bookViews>
  <sheets>
    <sheet name="Sheet1" sheetId="19" r:id="rId1"/>
    <sheet name="Terminals.Property.2015" sheetId="17" r:id="rId2"/>
    <sheet name="Terminals.Stock" sheetId="16" state="hidden" r:id="rId3"/>
  </sheets>
  <definedNames>
    <definedName name="SeiaraRebuli_dacva">"დაცვის პოლიციის პულტი"</definedName>
    <definedName name="პირადი_ნომერი" localSheetId="1">#REF!</definedName>
    <definedName name="პირადი_ნომერი">#REF!</definedName>
    <definedName name="პირადი_ნომრები" localSheetId="1">#REF!</definedName>
    <definedName name="პირადი_ნომრები">#REF!</definedName>
  </definedNames>
  <calcPr calcId="152511"/>
</workbook>
</file>

<file path=xl/calcChain.xml><?xml version="1.0" encoding="utf-8"?>
<calcChain xmlns="http://schemas.openxmlformats.org/spreadsheetml/2006/main">
  <c r="D77" i="17" l="1"/>
  <c r="D78" i="17"/>
  <c r="D79" i="17"/>
  <c r="D76" i="17"/>
  <c r="D71" i="17" l="1"/>
  <c r="D72" i="17"/>
  <c r="D73" i="17"/>
  <c r="D74" i="17"/>
  <c r="D75" i="17"/>
  <c r="D70" i="17"/>
  <c r="D52" i="17"/>
  <c r="D50" i="17" s="1"/>
  <c r="D53" i="17"/>
  <c r="D54" i="17"/>
  <c r="D55" i="17"/>
  <c r="D56" i="17"/>
  <c r="D57" i="17"/>
  <c r="D58" i="17"/>
  <c r="D59" i="17"/>
  <c r="D60" i="17"/>
  <c r="D61" i="17"/>
  <c r="D51" i="17"/>
  <c r="D35" i="17"/>
  <c r="D36" i="17"/>
  <c r="D37" i="17"/>
  <c r="D38" i="17"/>
  <c r="D39" i="17"/>
  <c r="D40" i="17"/>
  <c r="D41" i="17"/>
  <c r="D42" i="17"/>
  <c r="D43" i="17"/>
  <c r="D34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6" i="17"/>
  <c r="D5" i="17" s="1"/>
  <c r="D30" i="17" s="1"/>
  <c r="D33" i="17" l="1"/>
  <c r="D47" i="17" s="1"/>
  <c r="D69" i="17"/>
  <c r="C5" i="17"/>
  <c r="C33" i="17"/>
  <c r="C50" i="17"/>
  <c r="C69" i="17"/>
  <c r="D66" i="17" l="1"/>
  <c r="D83" i="17"/>
  <c r="D81" i="16"/>
  <c r="C81" i="16"/>
  <c r="D73" i="16"/>
  <c r="C73" i="16"/>
  <c r="C61" i="16"/>
  <c r="D44" i="16"/>
  <c r="C44" i="16"/>
  <c r="D28" i="16"/>
  <c r="C28" i="16"/>
  <c r="C2" i="19" l="1"/>
</calcChain>
</file>

<file path=xl/sharedStrings.xml><?xml version="1.0" encoding="utf-8"?>
<sst xmlns="http://schemas.openxmlformats.org/spreadsheetml/2006/main" count="128" uniqueCount="40">
  <si>
    <t>Value GEL</t>
  </si>
  <si>
    <t>მარაგების დაზღვევის  განაცხადის დამატება</t>
  </si>
  <si>
    <t>ავზის ნომერი</t>
  </si>
  <si>
    <t>ავზის მთლიანი მოცულობა (ლიტრი)</t>
  </si>
  <si>
    <t>ავზის დასაზღვევი მოცულობა (ლიტრი)</t>
  </si>
  <si>
    <t>დახასიათება</t>
  </si>
  <si>
    <t>avzi</t>
  </si>
  <si>
    <r>
      <t xml:space="preserve">1110070 / თბილისი, წყალსადენის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11 (ავჭალის ბაზა)</t>
    </r>
  </si>
  <si>
    <r>
      <t xml:space="preserve">1110061 / თბილისი, წყალსადენის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13 (სენტას ბაზა)</t>
    </r>
  </si>
  <si>
    <t>ჯამი</t>
  </si>
  <si>
    <r>
      <t xml:space="preserve">1180047 / ბათუმი, ურეხის დასახლება ხახულის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7 (ბათუმის ბაზა)</t>
    </r>
  </si>
  <si>
    <t>ავზი</t>
  </si>
  <si>
    <t>1130004 / სამტრედია, კაკაბაძის ქ. 10 (სამტრედიის ბაზა)</t>
  </si>
  <si>
    <t xml:space="preserve">ავზი </t>
  </si>
  <si>
    <t>1130001 /ქ. ქუთაისი, შევჩენკოს ქ.  (ქუთაისის ბაზა)</t>
  </si>
  <si>
    <t>#</t>
  </si>
  <si>
    <t>ავჭალის ბაზა; წყალსადენის 11</t>
  </si>
  <si>
    <t>ავზები და რეზერვუარები</t>
  </si>
  <si>
    <t>შენობა-ნაგებობები</t>
  </si>
  <si>
    <t>ჩიხი</t>
  </si>
  <si>
    <t>ინვენტარი და სხვა</t>
  </si>
  <si>
    <t>სენტას ბაზა; წყალსადენის 13</t>
  </si>
  <si>
    <t>ურეხის ბაზა; ქ. ბათუმი, ხახულის 7</t>
  </si>
  <si>
    <t>სამტრედიის ბაზა; ქ.სამტრედია, N 10 კაკაბაძის ქ.</t>
  </si>
  <si>
    <t>Capacity LT</t>
  </si>
  <si>
    <t>დაზღვევის ტიპი</t>
  </si>
  <si>
    <t>დაზღვევის საგანი</t>
  </si>
  <si>
    <t>დაზღვეული რისკები</t>
  </si>
  <si>
    <t>ლიმიტები</t>
  </si>
  <si>
    <t>კომენტარი</t>
  </si>
  <si>
    <t>Insurance types</t>
  </si>
  <si>
    <t>ქონების დაზღვევა</t>
  </si>
  <si>
    <t>საბაზრო ღირებულება</t>
  </si>
  <si>
    <t>Property Insurance</t>
  </si>
  <si>
    <t xml:space="preserve">დაზღვევის პერიოდი </t>
  </si>
  <si>
    <t xml:space="preserve">
3) 4 ნავთობბაზის ქონება           </t>
  </si>
  <si>
    <t>დაზღვეული თანხა</t>
  </si>
  <si>
    <t xml:space="preserve">„Property all risk insurance” - დაზღვეულია "ყველა რისკი" გარდა გამონაკლისებისა, შემდეგი ფორმულირებით: Insured Perils as per Terms and Conditions for Insuring Industrial and commercial Enterprises (All Risks) wording plus following perils:
·         Storm, any kind of wind above 18 m/s, flood (including damages caused to stock in underground tanks), hail, soil subsidence, landslide, avalanche, earthquake and all similar types of risk
·         Damages caused by any water leakages from pipelines, from tanks
·         Damages caused by proven failure of material
·         Any kind of theft, burglary, robbery, as well as law abusive acts of any third parties, including company employees/officers.
</t>
  </si>
  <si>
    <t>ა) უნდა ეცნობოს სადაზღვევოს 24 სთ-ში;
ბ) წარმოდგენილ იქნას დოკუმენტაცია ზარალზე 90 დღის ვადაში;</t>
  </si>
  <si>
    <t>01.10.2019-30.09.2020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</si>
</sst>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L_a_r_i_-;\-* #,##0.00\ _L_a_r_i_-;_-* &quot;-&quot;??\ _L_a_r_i_-;_-@_-"/>
    <numFmt numFmtId="165" formatCode="_(* #,##0_);_(* \(#,##0\);_(* &quot;-&quot;??_);_(@_)"/>
    <numFmt numFmtId="166" formatCode="_(* #,##0.0_);_(* \(#,##0.0\);_(* &quot;-&quot;?_);_(@_)"/>
    <numFmt numFmtId="167" formatCode="_-* #,##0\ _L_a_r_i_-;\-* #,##0\ _L_a_r_i_-;_-* &quot;-&quot;??\ _L_a_r_i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sz val="11"/>
      <color theme="1"/>
      <name val="AcadNusx"/>
    </font>
    <font>
      <sz val="12"/>
      <name val="AcadMtav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58">
    <xf numFmtId="0" fontId="0" fillId="0" borderId="0" xfId="0"/>
    <xf numFmtId="0" fontId="5" fillId="0" borderId="0" xfId="1" applyFont="1"/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/>
    </xf>
    <xf numFmtId="4" fontId="4" fillId="3" borderId="9" xfId="1" applyNumberFormat="1" applyFont="1" applyFill="1" applyBorder="1"/>
    <xf numFmtId="0" fontId="5" fillId="3" borderId="10" xfId="1" applyFont="1" applyFill="1" applyBorder="1"/>
    <xf numFmtId="0" fontId="4" fillId="4" borderId="0" xfId="1" applyFont="1" applyFill="1" applyAlignment="1">
      <alignment horizontal="center"/>
    </xf>
    <xf numFmtId="0" fontId="5" fillId="4" borderId="0" xfId="1" applyFont="1" applyFill="1"/>
    <xf numFmtId="0" fontId="5" fillId="0" borderId="11" xfId="1" applyFont="1" applyBorder="1" applyAlignment="1">
      <alignment horizontal="center"/>
    </xf>
    <xf numFmtId="165" fontId="5" fillId="0" borderId="1" xfId="2" applyNumberFormat="1" applyFont="1" applyBorder="1"/>
    <xf numFmtId="0" fontId="5" fillId="0" borderId="12" xfId="1" applyFont="1" applyBorder="1" applyAlignment="1">
      <alignment horizontal="center"/>
    </xf>
    <xf numFmtId="165" fontId="5" fillId="0" borderId="1" xfId="2" applyNumberFormat="1" applyFont="1" applyFill="1" applyBorder="1" applyAlignment="1">
      <alignment horizontal="center"/>
    </xf>
    <xf numFmtId="166" fontId="0" fillId="0" borderId="0" xfId="0" applyNumberFormat="1"/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165" fontId="5" fillId="0" borderId="12" xfId="2" applyNumberFormat="1" applyFont="1" applyBorder="1" applyAlignment="1">
      <alignment horizontal="center"/>
    </xf>
    <xf numFmtId="0" fontId="7" fillId="0" borderId="12" xfId="1" applyFont="1" applyBorder="1"/>
    <xf numFmtId="0" fontId="5" fillId="0" borderId="0" xfId="1" applyFont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5" fillId="4" borderId="0" xfId="1" applyFont="1" applyFill="1" applyAlignment="1">
      <alignment horizontal="center"/>
    </xf>
    <xf numFmtId="0" fontId="9" fillId="0" borderId="11" xfId="1" applyFont="1" applyBorder="1" applyAlignment="1">
      <alignment horizontal="center" vertical="center"/>
    </xf>
    <xf numFmtId="0" fontId="3" fillId="0" borderId="0" xfId="4"/>
    <xf numFmtId="0" fontId="10" fillId="2" borderId="1" xfId="4" applyFont="1" applyFill="1" applyBorder="1"/>
    <xf numFmtId="0" fontId="10" fillId="2" borderId="1" xfId="4" applyFont="1" applyFill="1" applyBorder="1" applyAlignment="1">
      <alignment wrapText="1"/>
    </xf>
    <xf numFmtId="0" fontId="3" fillId="0" borderId="1" xfId="4" applyBorder="1"/>
    <xf numFmtId="164" fontId="3" fillId="0" borderId="1" xfId="4" applyNumberFormat="1" applyBorder="1"/>
    <xf numFmtId="167" fontId="0" fillId="0" borderId="0" xfId="5" applyNumberFormat="1" applyFont="1"/>
    <xf numFmtId="3" fontId="3" fillId="0" borderId="0" xfId="4" applyNumberFormat="1"/>
    <xf numFmtId="3" fontId="12" fillId="0" borderId="1" xfId="4" applyNumberFormat="1" applyFont="1" applyBorder="1"/>
    <xf numFmtId="3" fontId="3" fillId="0" borderId="1" xfId="4" applyNumberFormat="1" applyBorder="1"/>
    <xf numFmtId="3" fontId="10" fillId="5" borderId="1" xfId="4" applyNumberFormat="1" applyFont="1" applyFill="1" applyBorder="1" applyAlignment="1">
      <alignment horizontal="center"/>
    </xf>
    <xf numFmtId="3" fontId="10" fillId="2" borderId="1" xfId="4" applyNumberFormat="1" applyFont="1" applyFill="1" applyBorder="1" applyAlignment="1">
      <alignment horizontal="center" wrapText="1"/>
    </xf>
    <xf numFmtId="0" fontId="11" fillId="2" borderId="1" xfId="4" applyFont="1" applyFill="1" applyBorder="1" applyAlignment="1">
      <alignment horizontal="center"/>
    </xf>
    <xf numFmtId="0" fontId="13" fillId="0" borderId="1" xfId="4" applyFont="1" applyBorder="1"/>
    <xf numFmtId="3" fontId="13" fillId="0" borderId="1" xfId="4" applyNumberFormat="1" applyFont="1" applyBorder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0" fillId="0" borderId="1" xfId="0" applyBorder="1"/>
    <xf numFmtId="4" fontId="3" fillId="0" borderId="0" xfId="4" applyNumberFormat="1"/>
    <xf numFmtId="0" fontId="14" fillId="0" borderId="1" xfId="0" applyFont="1" applyFill="1" applyBorder="1" applyAlignment="1">
      <alignment vertical="center" wrapText="1"/>
    </xf>
    <xf numFmtId="43" fontId="16" fillId="0" borderId="1" xfId="6" applyFont="1" applyBorder="1" applyAlignment="1">
      <alignment vertical="center" wrapText="1"/>
    </xf>
    <xf numFmtId="0" fontId="20" fillId="0" borderId="1" xfId="4" applyFont="1" applyBorder="1"/>
    <xf numFmtId="3" fontId="21" fillId="0" borderId="1" xfId="4" applyNumberFormat="1" applyFont="1" applyBorder="1"/>
    <xf numFmtId="0" fontId="10" fillId="5" borderId="1" xfId="4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/>
    </xf>
  </cellXfs>
  <cellStyles count="7">
    <cellStyle name="Comma" xfId="6" builtinId="3"/>
    <cellStyle name="Comma 2" xfId="2"/>
    <cellStyle name="Comma 2 2" xfId="5"/>
    <cellStyle name="Normal" xfId="0" builtinId="0"/>
    <cellStyle name="Normal 2" xfId="1"/>
    <cellStyle name="Normal 2 2" xfId="3"/>
    <cellStyle name="Normal 2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D3" sqref="D3"/>
    </sheetView>
  </sheetViews>
  <sheetFormatPr defaultRowHeight="15" x14ac:dyDescent="0.25"/>
  <cols>
    <col min="1" max="1" width="17.85546875" customWidth="1"/>
    <col min="2" max="2" width="22.7109375" customWidth="1"/>
    <col min="3" max="3" width="21.140625" customWidth="1"/>
    <col min="4" max="4" width="24.140625" customWidth="1"/>
    <col min="5" max="5" width="57.28515625" customWidth="1"/>
    <col min="6" max="6" width="28.140625" customWidth="1"/>
    <col min="7" max="8" width="25" customWidth="1"/>
  </cols>
  <sheetData>
    <row r="1" spans="1:8" x14ac:dyDescent="0.25">
      <c r="A1" s="38" t="s">
        <v>25</v>
      </c>
      <c r="B1" s="38" t="s">
        <v>26</v>
      </c>
      <c r="C1" s="38" t="s">
        <v>36</v>
      </c>
      <c r="D1" s="38" t="s">
        <v>34</v>
      </c>
      <c r="E1" s="38" t="s">
        <v>27</v>
      </c>
      <c r="F1" s="38" t="s">
        <v>28</v>
      </c>
      <c r="G1" s="38" t="s">
        <v>29</v>
      </c>
      <c r="H1" s="39" t="s">
        <v>30</v>
      </c>
    </row>
    <row r="2" spans="1:8" ht="238.5" customHeight="1" x14ac:dyDescent="0.25">
      <c r="A2" s="40" t="s">
        <v>31</v>
      </c>
      <c r="B2" s="41" t="s">
        <v>35</v>
      </c>
      <c r="C2" s="47">
        <f>Terminals.Property.2015!D30+Terminals.Property.2015!D47+Terminals.Property.2015!D66+Terminals.Property.2015!D83</f>
        <v>9215193.1999999993</v>
      </c>
      <c r="D2" s="42" t="s">
        <v>39</v>
      </c>
      <c r="E2" s="46" t="s">
        <v>37</v>
      </c>
      <c r="F2" s="41" t="s">
        <v>32</v>
      </c>
      <c r="G2" s="41" t="s">
        <v>38</v>
      </c>
      <c r="H2" s="43" t="s">
        <v>33</v>
      </c>
    </row>
    <row r="3" spans="1:8" x14ac:dyDescent="0.25">
      <c r="A3" s="44"/>
      <c r="B3" s="44"/>
      <c r="C3" s="44"/>
      <c r="D3" s="44"/>
      <c r="E3" s="44"/>
      <c r="F3" s="44"/>
      <c r="G3" s="44"/>
      <c r="H3" s="4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83"/>
  <sheetViews>
    <sheetView zoomScaleNormal="100" workbookViewId="0">
      <selection activeCell="D29" sqref="D29"/>
    </sheetView>
  </sheetViews>
  <sheetFormatPr defaultRowHeight="15.75" x14ac:dyDescent="0.25"/>
  <cols>
    <col min="1" max="1" width="2.140625" style="24" bestFit="1" customWidth="1"/>
    <col min="2" max="2" width="58.85546875" style="24" bestFit="1" customWidth="1"/>
    <col min="3" max="3" width="15.28515625" style="30" customWidth="1"/>
    <col min="4" max="4" width="18.85546875" style="24" bestFit="1" customWidth="1"/>
    <col min="5" max="16384" width="9.140625" style="24"/>
  </cols>
  <sheetData>
    <row r="2" spans="1:6" x14ac:dyDescent="0.25">
      <c r="C2" s="45"/>
    </row>
    <row r="4" spans="1:6" x14ac:dyDescent="0.25">
      <c r="A4" s="25" t="s">
        <v>15</v>
      </c>
      <c r="B4" s="26" t="s">
        <v>16</v>
      </c>
      <c r="C4" s="34" t="s">
        <v>24</v>
      </c>
      <c r="D4" s="35" t="s">
        <v>0</v>
      </c>
    </row>
    <row r="5" spans="1:6" x14ac:dyDescent="0.25">
      <c r="A5" s="27">
        <v>1</v>
      </c>
      <c r="B5" s="27" t="s">
        <v>17</v>
      </c>
      <c r="C5" s="31">
        <f>SUM(C6:C26)</f>
        <v>12216000</v>
      </c>
      <c r="D5" s="31">
        <f>SUM(D6:D26)</f>
        <v>1832400</v>
      </c>
    </row>
    <row r="6" spans="1:6" x14ac:dyDescent="0.25">
      <c r="A6" s="27"/>
      <c r="B6" s="36">
        <v>1</v>
      </c>
      <c r="C6" s="37">
        <v>1000000</v>
      </c>
      <c r="D6" s="37">
        <f>C6*0.15</f>
        <v>150000</v>
      </c>
    </row>
    <row r="7" spans="1:6" x14ac:dyDescent="0.25">
      <c r="A7" s="27"/>
      <c r="B7" s="36">
        <v>2</v>
      </c>
      <c r="C7" s="37">
        <v>1000000</v>
      </c>
      <c r="D7" s="37">
        <f t="shared" ref="D7:D26" si="0">C7*0.15</f>
        <v>150000</v>
      </c>
    </row>
    <row r="8" spans="1:6" x14ac:dyDescent="0.25">
      <c r="A8" s="27"/>
      <c r="B8" s="36">
        <v>3</v>
      </c>
      <c r="C8" s="37">
        <v>535000</v>
      </c>
      <c r="D8" s="37">
        <f t="shared" si="0"/>
        <v>80250</v>
      </c>
    </row>
    <row r="9" spans="1:6" x14ac:dyDescent="0.25">
      <c r="A9" s="27"/>
      <c r="B9" s="36">
        <v>4</v>
      </c>
      <c r="C9" s="37">
        <v>533000</v>
      </c>
      <c r="D9" s="37">
        <f t="shared" si="0"/>
        <v>79950</v>
      </c>
    </row>
    <row r="10" spans="1:6" x14ac:dyDescent="0.25">
      <c r="A10" s="27"/>
      <c r="B10" s="36">
        <v>5</v>
      </c>
      <c r="C10" s="37">
        <v>520000</v>
      </c>
      <c r="D10" s="37">
        <f t="shared" si="0"/>
        <v>78000</v>
      </c>
      <c r="F10" s="29"/>
    </row>
    <row r="11" spans="1:6" x14ac:dyDescent="0.25">
      <c r="A11" s="27"/>
      <c r="B11" s="36">
        <v>6</v>
      </c>
      <c r="C11" s="37">
        <v>535000</v>
      </c>
      <c r="D11" s="37">
        <f t="shared" si="0"/>
        <v>80250</v>
      </c>
      <c r="F11" s="29"/>
    </row>
    <row r="12" spans="1:6" x14ac:dyDescent="0.25">
      <c r="A12" s="27"/>
      <c r="B12" s="36">
        <v>7</v>
      </c>
      <c r="C12" s="37">
        <v>380000</v>
      </c>
      <c r="D12" s="37">
        <f t="shared" si="0"/>
        <v>57000</v>
      </c>
      <c r="F12" s="29"/>
    </row>
    <row r="13" spans="1:6" x14ac:dyDescent="0.25">
      <c r="A13" s="27"/>
      <c r="B13" s="36">
        <v>8</v>
      </c>
      <c r="C13" s="37">
        <v>382000</v>
      </c>
      <c r="D13" s="37">
        <f t="shared" si="0"/>
        <v>57300</v>
      </c>
      <c r="F13" s="29"/>
    </row>
    <row r="14" spans="1:6" x14ac:dyDescent="0.25">
      <c r="A14" s="27"/>
      <c r="B14" s="36">
        <v>9</v>
      </c>
      <c r="C14" s="37">
        <v>390000</v>
      </c>
      <c r="D14" s="37">
        <f t="shared" si="0"/>
        <v>58500</v>
      </c>
      <c r="F14" s="29"/>
    </row>
    <row r="15" spans="1:6" x14ac:dyDescent="0.25">
      <c r="A15" s="27"/>
      <c r="B15" s="36">
        <v>10</v>
      </c>
      <c r="C15" s="37">
        <v>395000</v>
      </c>
      <c r="D15" s="37">
        <f t="shared" si="0"/>
        <v>59250</v>
      </c>
      <c r="F15" s="29"/>
    </row>
    <row r="16" spans="1:6" x14ac:dyDescent="0.25">
      <c r="A16" s="27"/>
      <c r="B16" s="36">
        <v>11</v>
      </c>
      <c r="C16" s="37">
        <v>200000</v>
      </c>
      <c r="D16" s="37">
        <f t="shared" si="0"/>
        <v>30000</v>
      </c>
      <c r="F16" s="29"/>
    </row>
    <row r="17" spans="1:6" x14ac:dyDescent="0.25">
      <c r="A17" s="27"/>
      <c r="B17" s="36">
        <v>12</v>
      </c>
      <c r="C17" s="37">
        <v>210000</v>
      </c>
      <c r="D17" s="37">
        <f t="shared" si="0"/>
        <v>31500</v>
      </c>
      <c r="F17" s="29"/>
    </row>
    <row r="18" spans="1:6" x14ac:dyDescent="0.25">
      <c r="A18" s="27"/>
      <c r="B18" s="36">
        <v>13</v>
      </c>
      <c r="C18" s="37">
        <v>970000</v>
      </c>
      <c r="D18" s="37">
        <f t="shared" si="0"/>
        <v>145500</v>
      </c>
      <c r="F18" s="29"/>
    </row>
    <row r="19" spans="1:6" x14ac:dyDescent="0.25">
      <c r="A19" s="27"/>
      <c r="B19" s="36">
        <v>14</v>
      </c>
      <c r="C19" s="37">
        <v>960000</v>
      </c>
      <c r="D19" s="37">
        <f t="shared" si="0"/>
        <v>144000</v>
      </c>
      <c r="F19" s="29"/>
    </row>
    <row r="20" spans="1:6" x14ac:dyDescent="0.25">
      <c r="A20" s="27"/>
      <c r="B20" s="36">
        <v>15</v>
      </c>
      <c r="C20" s="37">
        <v>50000</v>
      </c>
      <c r="D20" s="37">
        <f t="shared" si="0"/>
        <v>7500</v>
      </c>
    </row>
    <row r="21" spans="1:6" x14ac:dyDescent="0.25">
      <c r="A21" s="27"/>
      <c r="B21" s="36">
        <v>16</v>
      </c>
      <c r="C21" s="37">
        <v>47000</v>
      </c>
      <c r="D21" s="37">
        <f t="shared" si="0"/>
        <v>7050</v>
      </c>
    </row>
    <row r="22" spans="1:6" x14ac:dyDescent="0.25">
      <c r="A22" s="27"/>
      <c r="B22" s="36">
        <v>17</v>
      </c>
      <c r="C22" s="37">
        <v>92000</v>
      </c>
      <c r="D22" s="37">
        <f t="shared" si="0"/>
        <v>13800</v>
      </c>
    </row>
    <row r="23" spans="1:6" x14ac:dyDescent="0.25">
      <c r="A23" s="27"/>
      <c r="B23" s="36">
        <v>18</v>
      </c>
      <c r="C23" s="37">
        <v>17000</v>
      </c>
      <c r="D23" s="37">
        <f t="shared" si="0"/>
        <v>2550</v>
      </c>
    </row>
    <row r="24" spans="1:6" x14ac:dyDescent="0.25">
      <c r="A24" s="27"/>
      <c r="B24" s="36">
        <v>19</v>
      </c>
      <c r="C24" s="37">
        <v>2000000</v>
      </c>
      <c r="D24" s="37">
        <f t="shared" si="0"/>
        <v>300000</v>
      </c>
    </row>
    <row r="25" spans="1:6" x14ac:dyDescent="0.25">
      <c r="A25" s="27"/>
      <c r="B25" s="36">
        <v>20</v>
      </c>
      <c r="C25" s="37">
        <v>1000000</v>
      </c>
      <c r="D25" s="37">
        <f t="shared" si="0"/>
        <v>150000</v>
      </c>
    </row>
    <row r="26" spans="1:6" x14ac:dyDescent="0.25">
      <c r="A26" s="27"/>
      <c r="B26" s="36">
        <v>21</v>
      </c>
      <c r="C26" s="37">
        <v>1000000</v>
      </c>
      <c r="D26" s="37">
        <f t="shared" si="0"/>
        <v>150000</v>
      </c>
    </row>
    <row r="27" spans="1:6" x14ac:dyDescent="0.25">
      <c r="A27" s="27">
        <v>2</v>
      </c>
      <c r="B27" s="27" t="s">
        <v>18</v>
      </c>
      <c r="C27" s="32"/>
      <c r="D27" s="31">
        <v>1000000</v>
      </c>
    </row>
    <row r="28" spans="1:6" x14ac:dyDescent="0.25">
      <c r="A28" s="27">
        <v>3</v>
      </c>
      <c r="B28" s="27" t="s">
        <v>19</v>
      </c>
      <c r="C28" s="32"/>
      <c r="D28" s="31">
        <v>700000</v>
      </c>
    </row>
    <row r="29" spans="1:6" x14ac:dyDescent="0.25">
      <c r="A29" s="27">
        <v>4</v>
      </c>
      <c r="B29" s="27" t="s">
        <v>20</v>
      </c>
      <c r="C29" s="32"/>
      <c r="D29" s="31">
        <v>800000</v>
      </c>
    </row>
    <row r="30" spans="1:6" x14ac:dyDescent="0.25">
      <c r="A30" s="50" t="s">
        <v>9</v>
      </c>
      <c r="B30" s="50"/>
      <c r="C30" s="33"/>
      <c r="D30" s="33">
        <f>SUM(D5,D27:D29)</f>
        <v>4332400</v>
      </c>
    </row>
    <row r="32" spans="1:6" x14ac:dyDescent="0.25">
      <c r="A32" s="25" t="s">
        <v>15</v>
      </c>
      <c r="B32" s="26" t="s">
        <v>21</v>
      </c>
      <c r="C32" s="34" t="s">
        <v>24</v>
      </c>
      <c r="D32" s="35" t="s">
        <v>0</v>
      </c>
    </row>
    <row r="33" spans="1:4" x14ac:dyDescent="0.25">
      <c r="A33" s="27">
        <v>1</v>
      </c>
      <c r="B33" s="27" t="s">
        <v>17</v>
      </c>
      <c r="C33" s="31">
        <f>SUM(C34:C43)</f>
        <v>3257000</v>
      </c>
      <c r="D33" s="31">
        <f>SUM(D34:D43)</f>
        <v>488550</v>
      </c>
    </row>
    <row r="34" spans="1:4" x14ac:dyDescent="0.25">
      <c r="A34" s="27"/>
      <c r="B34" s="27">
        <v>1</v>
      </c>
      <c r="C34" s="37">
        <v>230000</v>
      </c>
      <c r="D34" s="37">
        <f>C34*0.15</f>
        <v>34500</v>
      </c>
    </row>
    <row r="35" spans="1:4" x14ac:dyDescent="0.25">
      <c r="A35" s="27"/>
      <c r="B35" s="27">
        <v>2</v>
      </c>
      <c r="C35" s="37">
        <v>230000</v>
      </c>
      <c r="D35" s="37">
        <f t="shared" ref="D35:D43" si="1">C35*0.15</f>
        <v>34500</v>
      </c>
    </row>
    <row r="36" spans="1:4" x14ac:dyDescent="0.25">
      <c r="A36" s="27"/>
      <c r="B36" s="27">
        <v>3</v>
      </c>
      <c r="C36" s="37">
        <v>230000</v>
      </c>
      <c r="D36" s="37">
        <f t="shared" si="1"/>
        <v>34500</v>
      </c>
    </row>
    <row r="37" spans="1:4" x14ac:dyDescent="0.25">
      <c r="A37" s="27"/>
      <c r="B37" s="27">
        <v>4</v>
      </c>
      <c r="C37" s="37">
        <v>230000</v>
      </c>
      <c r="D37" s="37">
        <f t="shared" si="1"/>
        <v>34500</v>
      </c>
    </row>
    <row r="38" spans="1:4" x14ac:dyDescent="0.25">
      <c r="A38" s="27"/>
      <c r="B38" s="27">
        <v>5</v>
      </c>
      <c r="C38" s="37">
        <v>230000</v>
      </c>
      <c r="D38" s="37">
        <f t="shared" si="1"/>
        <v>34500</v>
      </c>
    </row>
    <row r="39" spans="1:4" x14ac:dyDescent="0.25">
      <c r="A39" s="27"/>
      <c r="B39" s="27">
        <v>6</v>
      </c>
      <c r="C39" s="37">
        <v>900000</v>
      </c>
      <c r="D39" s="37">
        <f t="shared" si="1"/>
        <v>135000</v>
      </c>
    </row>
    <row r="40" spans="1:4" x14ac:dyDescent="0.25">
      <c r="A40" s="27"/>
      <c r="B40" s="27">
        <v>7</v>
      </c>
      <c r="C40" s="37">
        <v>900000</v>
      </c>
      <c r="D40" s="37">
        <f t="shared" si="1"/>
        <v>135000</v>
      </c>
    </row>
    <row r="41" spans="1:4" x14ac:dyDescent="0.25">
      <c r="A41" s="27"/>
      <c r="B41" s="27">
        <v>8</v>
      </c>
      <c r="C41" s="37">
        <v>230000</v>
      </c>
      <c r="D41" s="37">
        <f t="shared" si="1"/>
        <v>34500</v>
      </c>
    </row>
    <row r="42" spans="1:4" x14ac:dyDescent="0.25">
      <c r="A42" s="27"/>
      <c r="B42" s="27">
        <v>9</v>
      </c>
      <c r="C42" s="37">
        <v>47000</v>
      </c>
      <c r="D42" s="37">
        <f t="shared" si="1"/>
        <v>7050</v>
      </c>
    </row>
    <row r="43" spans="1:4" x14ac:dyDescent="0.25">
      <c r="A43" s="27"/>
      <c r="B43" s="27">
        <v>10</v>
      </c>
      <c r="C43" s="37">
        <v>30000</v>
      </c>
      <c r="D43" s="37">
        <f t="shared" si="1"/>
        <v>4500</v>
      </c>
    </row>
    <row r="44" spans="1:4" x14ac:dyDescent="0.25">
      <c r="A44" s="27">
        <v>2</v>
      </c>
      <c r="B44" s="27" t="s">
        <v>18</v>
      </c>
      <c r="C44" s="32"/>
      <c r="D44" s="31">
        <v>800000</v>
      </c>
    </row>
    <row r="45" spans="1:4" x14ac:dyDescent="0.25">
      <c r="A45" s="27">
        <v>3</v>
      </c>
      <c r="B45" s="27" t="s">
        <v>19</v>
      </c>
      <c r="C45" s="32"/>
      <c r="D45" s="31">
        <v>450000</v>
      </c>
    </row>
    <row r="46" spans="1:4" x14ac:dyDescent="0.25">
      <c r="A46" s="27">
        <v>4</v>
      </c>
      <c r="B46" s="27" t="s">
        <v>20</v>
      </c>
      <c r="C46" s="32"/>
      <c r="D46" s="31">
        <v>500000</v>
      </c>
    </row>
    <row r="47" spans="1:4" x14ac:dyDescent="0.25">
      <c r="A47" s="50" t="s">
        <v>9</v>
      </c>
      <c r="B47" s="50"/>
      <c r="C47" s="33"/>
      <c r="D47" s="33">
        <f>D46+D45+D44+D33</f>
        <v>2238550</v>
      </c>
    </row>
    <row r="49" spans="1:4" x14ac:dyDescent="0.25">
      <c r="A49" s="25" t="s">
        <v>15</v>
      </c>
      <c r="B49" s="26" t="s">
        <v>22</v>
      </c>
      <c r="C49" s="34" t="s">
        <v>24</v>
      </c>
      <c r="D49" s="35" t="s">
        <v>0</v>
      </c>
    </row>
    <row r="50" spans="1:4" x14ac:dyDescent="0.25">
      <c r="A50" s="27">
        <v>1</v>
      </c>
      <c r="B50" s="27" t="s">
        <v>17</v>
      </c>
      <c r="C50" s="31">
        <f>SUM(C51:C61)</f>
        <v>3093583</v>
      </c>
      <c r="D50" s="31">
        <f>SUM(D51:D61)</f>
        <v>464037.44999999995</v>
      </c>
    </row>
    <row r="51" spans="1:4" x14ac:dyDescent="0.25">
      <c r="A51" s="28"/>
      <c r="B51" s="27">
        <v>1</v>
      </c>
      <c r="C51" s="37">
        <v>694707</v>
      </c>
      <c r="D51" s="37">
        <f>C51*0.15</f>
        <v>104206.05</v>
      </c>
    </row>
    <row r="52" spans="1:4" x14ac:dyDescent="0.25">
      <c r="A52" s="28"/>
      <c r="B52" s="27">
        <v>2</v>
      </c>
      <c r="C52" s="37">
        <v>675180</v>
      </c>
      <c r="D52" s="37">
        <f t="shared" ref="D52:D61" si="2">C52*0.15</f>
        <v>101277</v>
      </c>
    </row>
    <row r="53" spans="1:4" x14ac:dyDescent="0.25">
      <c r="A53" s="28"/>
      <c r="B53" s="27">
        <v>3</v>
      </c>
      <c r="C53" s="37">
        <v>678300</v>
      </c>
      <c r="D53" s="37">
        <f t="shared" si="2"/>
        <v>101745</v>
      </c>
    </row>
    <row r="54" spans="1:4" x14ac:dyDescent="0.25">
      <c r="A54" s="28"/>
      <c r="B54" s="27">
        <v>4</v>
      </c>
      <c r="C54" s="37">
        <v>676436</v>
      </c>
      <c r="D54" s="37">
        <f t="shared" si="2"/>
        <v>101465.4</v>
      </c>
    </row>
    <row r="55" spans="1:4" x14ac:dyDescent="0.25">
      <c r="A55" s="28"/>
      <c r="B55" s="27">
        <v>5</v>
      </c>
      <c r="C55" s="37">
        <v>49400</v>
      </c>
      <c r="D55" s="37">
        <f t="shared" si="2"/>
        <v>7410</v>
      </c>
    </row>
    <row r="56" spans="1:4" x14ac:dyDescent="0.25">
      <c r="A56" s="28"/>
      <c r="B56" s="27">
        <v>6</v>
      </c>
      <c r="C56" s="37">
        <v>49400</v>
      </c>
      <c r="D56" s="37">
        <f t="shared" si="2"/>
        <v>7410</v>
      </c>
    </row>
    <row r="57" spans="1:4" x14ac:dyDescent="0.25">
      <c r="A57" s="28"/>
      <c r="B57" s="27">
        <v>7</v>
      </c>
      <c r="C57" s="37">
        <v>49400</v>
      </c>
      <c r="D57" s="37">
        <f t="shared" si="2"/>
        <v>7410</v>
      </c>
    </row>
    <row r="58" spans="1:4" x14ac:dyDescent="0.25">
      <c r="A58" s="28"/>
      <c r="B58" s="27">
        <v>8</v>
      </c>
      <c r="C58" s="37">
        <v>49400</v>
      </c>
      <c r="D58" s="37">
        <f t="shared" si="2"/>
        <v>7410</v>
      </c>
    </row>
    <row r="59" spans="1:4" x14ac:dyDescent="0.25">
      <c r="A59" s="28"/>
      <c r="B59" s="27">
        <v>9</v>
      </c>
      <c r="C59" s="37">
        <v>49400</v>
      </c>
      <c r="D59" s="37">
        <f t="shared" si="2"/>
        <v>7410</v>
      </c>
    </row>
    <row r="60" spans="1:4" x14ac:dyDescent="0.25">
      <c r="A60" s="28"/>
      <c r="B60" s="27">
        <v>10</v>
      </c>
      <c r="C60" s="37">
        <v>60980</v>
      </c>
      <c r="D60" s="37">
        <f t="shared" si="2"/>
        <v>9147</v>
      </c>
    </row>
    <row r="61" spans="1:4" x14ac:dyDescent="0.25">
      <c r="A61" s="28"/>
      <c r="B61" s="27">
        <v>11</v>
      </c>
      <c r="C61" s="37">
        <v>60980</v>
      </c>
      <c r="D61" s="37">
        <f t="shared" si="2"/>
        <v>9147</v>
      </c>
    </row>
    <row r="62" spans="1:4" x14ac:dyDescent="0.25">
      <c r="A62" s="28"/>
      <c r="B62" s="27">
        <v>12</v>
      </c>
      <c r="C62" s="37"/>
      <c r="D62" s="37"/>
    </row>
    <row r="63" spans="1:4" x14ac:dyDescent="0.25">
      <c r="A63" s="27">
        <v>2</v>
      </c>
      <c r="B63" s="27" t="s">
        <v>18</v>
      </c>
      <c r="C63" s="32"/>
      <c r="D63" s="31">
        <v>600000</v>
      </c>
    </row>
    <row r="64" spans="1:4" x14ac:dyDescent="0.25">
      <c r="A64" s="27">
        <v>3</v>
      </c>
      <c r="B64" s="27" t="s">
        <v>19</v>
      </c>
      <c r="C64" s="32"/>
      <c r="D64" s="31">
        <v>450000</v>
      </c>
    </row>
    <row r="65" spans="1:4" x14ac:dyDescent="0.25">
      <c r="A65" s="27">
        <v>4</v>
      </c>
      <c r="B65" s="27" t="s">
        <v>20</v>
      </c>
      <c r="C65" s="32"/>
      <c r="D65" s="31">
        <v>300000</v>
      </c>
    </row>
    <row r="66" spans="1:4" x14ac:dyDescent="0.25">
      <c r="A66" s="50" t="s">
        <v>9</v>
      </c>
      <c r="B66" s="50"/>
      <c r="C66" s="33"/>
      <c r="D66" s="33">
        <f>SUM(D63:D65)+D50</f>
        <v>1814037.45</v>
      </c>
    </row>
    <row r="68" spans="1:4" ht="31.5" x14ac:dyDescent="0.25">
      <c r="A68" s="25" t="s">
        <v>15</v>
      </c>
      <c r="B68" s="26" t="s">
        <v>23</v>
      </c>
      <c r="C68" s="34" t="s">
        <v>24</v>
      </c>
      <c r="D68" s="35" t="s">
        <v>0</v>
      </c>
    </row>
    <row r="69" spans="1:4" x14ac:dyDescent="0.25">
      <c r="A69" s="27">
        <v>1</v>
      </c>
      <c r="B69" s="27" t="s">
        <v>17</v>
      </c>
      <c r="C69" s="31">
        <f>SUM(C70:C75)</f>
        <v>2534705</v>
      </c>
      <c r="D69" s="31">
        <f>SUM(D70:D75)</f>
        <v>380205.75</v>
      </c>
    </row>
    <row r="70" spans="1:4" x14ac:dyDescent="0.25">
      <c r="A70" s="28"/>
      <c r="B70" s="27">
        <v>1</v>
      </c>
      <c r="C70" s="37">
        <v>122000</v>
      </c>
      <c r="D70" s="37">
        <f>C70*0.15</f>
        <v>18300</v>
      </c>
    </row>
    <row r="71" spans="1:4" x14ac:dyDescent="0.25">
      <c r="A71" s="28"/>
      <c r="B71" s="27">
        <v>2</v>
      </c>
      <c r="C71" s="37">
        <v>205669</v>
      </c>
      <c r="D71" s="37">
        <f t="shared" ref="D71:D79" si="3">C71*0.15</f>
        <v>30850.35</v>
      </c>
    </row>
    <row r="72" spans="1:4" x14ac:dyDescent="0.25">
      <c r="A72" s="28"/>
      <c r="B72" s="27">
        <v>3</v>
      </c>
      <c r="C72" s="37">
        <v>727036</v>
      </c>
      <c r="D72" s="37">
        <f t="shared" si="3"/>
        <v>109055.4</v>
      </c>
    </row>
    <row r="73" spans="1:4" x14ac:dyDescent="0.25">
      <c r="A73" s="28"/>
      <c r="B73" s="27">
        <v>4</v>
      </c>
      <c r="C73" s="37">
        <v>930000</v>
      </c>
      <c r="D73" s="37">
        <f t="shared" si="3"/>
        <v>139500</v>
      </c>
    </row>
    <row r="74" spans="1:4" x14ac:dyDescent="0.25">
      <c r="A74" s="28"/>
      <c r="B74" s="27">
        <v>5</v>
      </c>
      <c r="C74" s="37">
        <v>500000</v>
      </c>
      <c r="D74" s="37">
        <f t="shared" si="3"/>
        <v>75000</v>
      </c>
    </row>
    <row r="75" spans="1:4" x14ac:dyDescent="0.25">
      <c r="A75" s="28"/>
      <c r="B75" s="27">
        <v>6</v>
      </c>
      <c r="C75" s="37">
        <v>50000</v>
      </c>
      <c r="D75" s="37">
        <f t="shared" si="3"/>
        <v>7500</v>
      </c>
    </row>
    <row r="76" spans="1:4" x14ac:dyDescent="0.25">
      <c r="A76" s="28"/>
      <c r="B76" s="48">
        <v>7</v>
      </c>
      <c r="C76" s="49">
        <v>49500</v>
      </c>
      <c r="D76" s="49">
        <f t="shared" si="3"/>
        <v>7425</v>
      </c>
    </row>
    <row r="77" spans="1:4" x14ac:dyDescent="0.25">
      <c r="A77" s="28"/>
      <c r="B77" s="48">
        <v>8</v>
      </c>
      <c r="C77" s="49">
        <v>49500</v>
      </c>
      <c r="D77" s="49">
        <f t="shared" si="3"/>
        <v>7425</v>
      </c>
    </row>
    <row r="78" spans="1:4" x14ac:dyDescent="0.25">
      <c r="A78" s="28"/>
      <c r="B78" s="48">
        <v>9</v>
      </c>
      <c r="C78" s="49">
        <v>49500</v>
      </c>
      <c r="D78" s="49">
        <f t="shared" si="3"/>
        <v>7425</v>
      </c>
    </row>
    <row r="79" spans="1:4" x14ac:dyDescent="0.25">
      <c r="A79" s="28"/>
      <c r="B79" s="48">
        <v>10</v>
      </c>
      <c r="C79" s="49">
        <v>49500</v>
      </c>
      <c r="D79" s="49">
        <f t="shared" si="3"/>
        <v>7425</v>
      </c>
    </row>
    <row r="80" spans="1:4" x14ac:dyDescent="0.25">
      <c r="A80" s="27">
        <v>2</v>
      </c>
      <c r="B80" s="27" t="s">
        <v>18</v>
      </c>
      <c r="C80" s="32"/>
      <c r="D80" s="31">
        <v>40000</v>
      </c>
    </row>
    <row r="81" spans="1:4" x14ac:dyDescent="0.25">
      <c r="A81" s="27">
        <v>3</v>
      </c>
      <c r="B81" s="27" t="s">
        <v>19</v>
      </c>
      <c r="C81" s="32"/>
      <c r="D81" s="31">
        <v>160000</v>
      </c>
    </row>
    <row r="82" spans="1:4" x14ac:dyDescent="0.25">
      <c r="A82" s="27">
        <v>4</v>
      </c>
      <c r="B82" s="27" t="s">
        <v>20</v>
      </c>
      <c r="C82" s="32"/>
      <c r="D82" s="31">
        <v>250000</v>
      </c>
    </row>
    <row r="83" spans="1:4" x14ac:dyDescent="0.25">
      <c r="A83" s="50" t="s">
        <v>9</v>
      </c>
      <c r="B83" s="50"/>
      <c r="C83" s="33"/>
      <c r="D83" s="33">
        <f>SUM(D80:D82)+D69</f>
        <v>830205.75</v>
      </c>
    </row>
  </sheetData>
  <mergeCells count="4">
    <mergeCell ref="A30:B30"/>
    <mergeCell ref="A47:B47"/>
    <mergeCell ref="A66:B66"/>
    <mergeCell ref="A83:B8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81"/>
  <sheetViews>
    <sheetView workbookViewId="0"/>
  </sheetViews>
  <sheetFormatPr defaultRowHeight="15.75" x14ac:dyDescent="0.25"/>
  <cols>
    <col min="1" max="1" width="3.42578125" customWidth="1"/>
    <col min="2" max="2" width="11.7109375" style="20" customWidth="1"/>
    <col min="3" max="3" width="22.85546875" style="1" customWidth="1"/>
    <col min="4" max="4" width="23.5703125" style="1" customWidth="1"/>
    <col min="5" max="5" width="16.140625" style="1" customWidth="1"/>
    <col min="6" max="6" width="5.140625" customWidth="1"/>
    <col min="7" max="7" width="12.140625" bestFit="1" customWidth="1"/>
  </cols>
  <sheetData>
    <row r="1" spans="2:7" x14ac:dyDescent="0.25">
      <c r="B1" s="54" t="s">
        <v>1</v>
      </c>
      <c r="C1" s="54"/>
      <c r="D1" s="54"/>
      <c r="E1" s="54"/>
    </row>
    <row r="3" spans="2:7" x14ac:dyDescent="0.25">
      <c r="B3" s="22"/>
      <c r="C3" s="8"/>
      <c r="D3" s="8"/>
      <c r="E3" s="8"/>
    </row>
    <row r="4" spans="2:7" ht="16.5" thickBot="1" x14ac:dyDescent="0.3"/>
    <row r="5" spans="2:7" ht="16.5" thickBot="1" x14ac:dyDescent="0.3">
      <c r="B5" s="51" t="s">
        <v>7</v>
      </c>
      <c r="C5" s="52"/>
      <c r="D5" s="52"/>
      <c r="E5" s="53"/>
    </row>
    <row r="6" spans="2:7" ht="45" x14ac:dyDescent="0.25">
      <c r="B6" s="2" t="s">
        <v>2</v>
      </c>
      <c r="C6" s="3" t="s">
        <v>3</v>
      </c>
      <c r="D6" s="3" t="s">
        <v>4</v>
      </c>
      <c r="E6" s="4" t="s">
        <v>5</v>
      </c>
    </row>
    <row r="7" spans="2:7" x14ac:dyDescent="0.3">
      <c r="B7" s="23">
        <v>1</v>
      </c>
      <c r="C7" s="5">
        <v>1000000</v>
      </c>
      <c r="D7" s="5">
        <v>1000000</v>
      </c>
      <c r="E7" s="19" t="s">
        <v>6</v>
      </c>
      <c r="G7" s="14"/>
    </row>
    <row r="8" spans="2:7" x14ac:dyDescent="0.3">
      <c r="B8" s="23">
        <v>2</v>
      </c>
      <c r="C8" s="5">
        <v>1000000</v>
      </c>
      <c r="D8" s="5">
        <v>1000000</v>
      </c>
      <c r="E8" s="19" t="s">
        <v>6</v>
      </c>
      <c r="G8" s="14"/>
    </row>
    <row r="9" spans="2:7" x14ac:dyDescent="0.3">
      <c r="B9" s="23">
        <v>3</v>
      </c>
      <c r="C9" s="5">
        <v>535000</v>
      </c>
      <c r="D9" s="5">
        <v>535000</v>
      </c>
      <c r="E9" s="19" t="s">
        <v>6</v>
      </c>
      <c r="G9" s="14"/>
    </row>
    <row r="10" spans="2:7" x14ac:dyDescent="0.3">
      <c r="B10" s="23">
        <v>4</v>
      </c>
      <c r="C10" s="5">
        <v>533000</v>
      </c>
      <c r="D10" s="5">
        <v>533000</v>
      </c>
      <c r="E10" s="19" t="s">
        <v>6</v>
      </c>
      <c r="G10" s="14"/>
    </row>
    <row r="11" spans="2:7" x14ac:dyDescent="0.3">
      <c r="B11" s="23">
        <v>5</v>
      </c>
      <c r="C11" s="5">
        <v>520000</v>
      </c>
      <c r="D11" s="5">
        <v>520000</v>
      </c>
      <c r="E11" s="19" t="s">
        <v>6</v>
      </c>
      <c r="G11" s="14"/>
    </row>
    <row r="12" spans="2:7" x14ac:dyDescent="0.3">
      <c r="B12" s="23">
        <v>6</v>
      </c>
      <c r="C12" s="5">
        <v>535000</v>
      </c>
      <c r="D12" s="5">
        <v>535000</v>
      </c>
      <c r="E12" s="19" t="s">
        <v>6</v>
      </c>
      <c r="G12" s="14"/>
    </row>
    <row r="13" spans="2:7" x14ac:dyDescent="0.3">
      <c r="B13" s="23">
        <v>7</v>
      </c>
      <c r="C13" s="5">
        <v>380000</v>
      </c>
      <c r="D13" s="5">
        <v>380000</v>
      </c>
      <c r="E13" s="19" t="s">
        <v>6</v>
      </c>
      <c r="G13" s="14"/>
    </row>
    <row r="14" spans="2:7" x14ac:dyDescent="0.3">
      <c r="B14" s="23">
        <v>8</v>
      </c>
      <c r="C14" s="5">
        <v>382000</v>
      </c>
      <c r="D14" s="5">
        <v>382000</v>
      </c>
      <c r="E14" s="19" t="s">
        <v>6</v>
      </c>
      <c r="G14" s="14"/>
    </row>
    <row r="15" spans="2:7" x14ac:dyDescent="0.3">
      <c r="B15" s="23">
        <v>9</v>
      </c>
      <c r="C15" s="5">
        <v>390000</v>
      </c>
      <c r="D15" s="5">
        <v>390000</v>
      </c>
      <c r="E15" s="19" t="s">
        <v>6</v>
      </c>
      <c r="G15" s="14"/>
    </row>
    <row r="16" spans="2:7" x14ac:dyDescent="0.3">
      <c r="B16" s="23">
        <v>10</v>
      </c>
      <c r="C16" s="5">
        <v>395000</v>
      </c>
      <c r="D16" s="5">
        <v>395000</v>
      </c>
      <c r="E16" s="19" t="s">
        <v>6</v>
      </c>
      <c r="G16" s="14"/>
    </row>
    <row r="17" spans="2:7" x14ac:dyDescent="0.3">
      <c r="B17" s="23">
        <v>11</v>
      </c>
      <c r="C17" s="5">
        <v>200000</v>
      </c>
      <c r="D17" s="5">
        <v>200000</v>
      </c>
      <c r="E17" s="19" t="s">
        <v>6</v>
      </c>
      <c r="G17" s="14"/>
    </row>
    <row r="18" spans="2:7" x14ac:dyDescent="0.3">
      <c r="B18" s="23">
        <v>12</v>
      </c>
      <c r="C18" s="5">
        <v>210000</v>
      </c>
      <c r="D18" s="5">
        <v>210000</v>
      </c>
      <c r="E18" s="19" t="s">
        <v>6</v>
      </c>
      <c r="G18" s="14"/>
    </row>
    <row r="19" spans="2:7" x14ac:dyDescent="0.3">
      <c r="B19" s="23">
        <v>13</v>
      </c>
      <c r="C19" s="5">
        <v>970000</v>
      </c>
      <c r="D19" s="5">
        <v>970000</v>
      </c>
      <c r="E19" s="19" t="s">
        <v>6</v>
      </c>
      <c r="G19" s="14"/>
    </row>
    <row r="20" spans="2:7" x14ac:dyDescent="0.3">
      <c r="B20" s="23">
        <v>14</v>
      </c>
      <c r="C20" s="5">
        <v>960000</v>
      </c>
      <c r="D20" s="5">
        <v>960000</v>
      </c>
      <c r="E20" s="19" t="s">
        <v>6</v>
      </c>
      <c r="G20" s="14"/>
    </row>
    <row r="21" spans="2:7" x14ac:dyDescent="0.3">
      <c r="B21" s="23">
        <v>15</v>
      </c>
      <c r="C21" s="5">
        <v>50000</v>
      </c>
      <c r="D21" s="5">
        <v>50000</v>
      </c>
      <c r="E21" s="19" t="s">
        <v>6</v>
      </c>
      <c r="G21" s="14"/>
    </row>
    <row r="22" spans="2:7" x14ac:dyDescent="0.3">
      <c r="B22" s="23">
        <v>16</v>
      </c>
      <c r="C22" s="5">
        <v>47000</v>
      </c>
      <c r="D22" s="5">
        <v>47000</v>
      </c>
      <c r="E22" s="19" t="s">
        <v>6</v>
      </c>
      <c r="G22" s="14"/>
    </row>
    <row r="23" spans="2:7" x14ac:dyDescent="0.3">
      <c r="B23" s="23">
        <v>17</v>
      </c>
      <c r="C23" s="5">
        <v>92000</v>
      </c>
      <c r="D23" s="5">
        <v>92000</v>
      </c>
      <c r="E23" s="19" t="s">
        <v>6</v>
      </c>
      <c r="G23" s="14"/>
    </row>
    <row r="24" spans="2:7" x14ac:dyDescent="0.3">
      <c r="B24" s="23">
        <v>18</v>
      </c>
      <c r="C24" s="5">
        <v>17000</v>
      </c>
      <c r="D24" s="5">
        <v>17000</v>
      </c>
      <c r="E24" s="19" t="s">
        <v>6</v>
      </c>
      <c r="G24" s="14"/>
    </row>
    <row r="25" spans="2:7" x14ac:dyDescent="0.3">
      <c r="B25" s="23">
        <v>19</v>
      </c>
      <c r="C25" s="5">
        <v>2000000</v>
      </c>
      <c r="D25" s="5">
        <v>2000000</v>
      </c>
      <c r="E25" s="19" t="s">
        <v>6</v>
      </c>
      <c r="G25" s="14"/>
    </row>
    <row r="26" spans="2:7" x14ac:dyDescent="0.3">
      <c r="B26" s="23">
        <v>20</v>
      </c>
      <c r="C26" s="5">
        <v>1000000</v>
      </c>
      <c r="D26" s="5">
        <v>1000000</v>
      </c>
      <c r="E26" s="19" t="s">
        <v>6</v>
      </c>
      <c r="G26" s="14"/>
    </row>
    <row r="27" spans="2:7" x14ac:dyDescent="0.3">
      <c r="B27" s="23">
        <v>21</v>
      </c>
      <c r="C27" s="5">
        <v>1000000</v>
      </c>
      <c r="D27" s="5">
        <v>1000000</v>
      </c>
      <c r="E27" s="19" t="s">
        <v>6</v>
      </c>
      <c r="G27" s="14"/>
    </row>
    <row r="28" spans="2:7" ht="16.5" thickBot="1" x14ac:dyDescent="0.3">
      <c r="B28" s="21"/>
      <c r="C28" s="6">
        <f>SUM(C7:C27)</f>
        <v>12216000</v>
      </c>
      <c r="D28" s="6">
        <f>SUM(D7:D27)</f>
        <v>12216000</v>
      </c>
      <c r="E28" s="7"/>
    </row>
    <row r="30" spans="2:7" x14ac:dyDescent="0.25">
      <c r="B30" s="22"/>
      <c r="C30" s="9"/>
      <c r="D30" s="9"/>
      <c r="E30" s="9"/>
    </row>
    <row r="31" spans="2:7" ht="16.5" thickBot="1" x14ac:dyDescent="0.3"/>
    <row r="32" spans="2:7" ht="16.5" thickBot="1" x14ac:dyDescent="0.3">
      <c r="B32" s="51" t="s">
        <v>8</v>
      </c>
      <c r="C32" s="52"/>
      <c r="D32" s="52"/>
      <c r="E32" s="53"/>
    </row>
    <row r="33" spans="2:7" ht="45" x14ac:dyDescent="0.25">
      <c r="B33" s="2" t="s">
        <v>2</v>
      </c>
      <c r="C33" s="3" t="s">
        <v>3</v>
      </c>
      <c r="D33" s="3" t="s">
        <v>4</v>
      </c>
      <c r="E33" s="4" t="s">
        <v>5</v>
      </c>
    </row>
    <row r="34" spans="2:7" x14ac:dyDescent="0.3">
      <c r="B34" s="23">
        <v>1</v>
      </c>
      <c r="C34" s="5">
        <v>230000</v>
      </c>
      <c r="D34" s="5">
        <v>230000</v>
      </c>
      <c r="E34" s="19" t="s">
        <v>6</v>
      </c>
      <c r="G34" s="14"/>
    </row>
    <row r="35" spans="2:7" x14ac:dyDescent="0.3">
      <c r="B35" s="23">
        <v>2</v>
      </c>
      <c r="C35" s="5">
        <v>230000</v>
      </c>
      <c r="D35" s="5">
        <v>230000</v>
      </c>
      <c r="E35" s="19" t="s">
        <v>6</v>
      </c>
      <c r="G35" s="14"/>
    </row>
    <row r="36" spans="2:7" x14ac:dyDescent="0.3">
      <c r="B36" s="23">
        <v>3</v>
      </c>
      <c r="C36" s="5">
        <v>230000</v>
      </c>
      <c r="D36" s="5">
        <v>230000</v>
      </c>
      <c r="E36" s="19" t="s">
        <v>6</v>
      </c>
      <c r="G36" s="14"/>
    </row>
    <row r="37" spans="2:7" x14ac:dyDescent="0.3">
      <c r="B37" s="23">
        <v>4</v>
      </c>
      <c r="C37" s="5">
        <v>230000</v>
      </c>
      <c r="D37" s="5">
        <v>230000</v>
      </c>
      <c r="E37" s="19" t="s">
        <v>6</v>
      </c>
      <c r="G37" s="14"/>
    </row>
    <row r="38" spans="2:7" x14ac:dyDescent="0.3">
      <c r="B38" s="23">
        <v>5</v>
      </c>
      <c r="C38" s="5">
        <v>230000</v>
      </c>
      <c r="D38" s="5">
        <v>230000</v>
      </c>
      <c r="E38" s="19" t="s">
        <v>6</v>
      </c>
      <c r="G38" s="14"/>
    </row>
    <row r="39" spans="2:7" x14ac:dyDescent="0.3">
      <c r="B39" s="23">
        <v>6</v>
      </c>
      <c r="C39" s="5">
        <v>900000</v>
      </c>
      <c r="D39" s="5">
        <v>900000</v>
      </c>
      <c r="E39" s="19" t="s">
        <v>6</v>
      </c>
      <c r="G39" s="14"/>
    </row>
    <row r="40" spans="2:7" x14ac:dyDescent="0.3">
      <c r="B40" s="23">
        <v>7</v>
      </c>
      <c r="C40" s="5">
        <v>900000</v>
      </c>
      <c r="D40" s="5">
        <v>900000</v>
      </c>
      <c r="E40" s="19" t="s">
        <v>6</v>
      </c>
      <c r="G40" s="14"/>
    </row>
    <row r="41" spans="2:7" x14ac:dyDescent="0.3">
      <c r="B41" s="23">
        <v>8</v>
      </c>
      <c r="C41" s="5">
        <v>230000</v>
      </c>
      <c r="D41" s="5">
        <v>230000</v>
      </c>
      <c r="E41" s="19" t="s">
        <v>6</v>
      </c>
      <c r="G41" s="14"/>
    </row>
    <row r="42" spans="2:7" x14ac:dyDescent="0.3">
      <c r="B42" s="23">
        <v>9</v>
      </c>
      <c r="C42" s="5">
        <v>47000</v>
      </c>
      <c r="D42" s="5">
        <v>47000</v>
      </c>
      <c r="E42" s="19" t="s">
        <v>6</v>
      </c>
      <c r="G42" s="14"/>
    </row>
    <row r="43" spans="2:7" x14ac:dyDescent="0.3">
      <c r="B43" s="23">
        <v>10</v>
      </c>
      <c r="C43" s="5">
        <v>30000</v>
      </c>
      <c r="D43" s="5">
        <v>30000</v>
      </c>
      <c r="E43" s="19" t="s">
        <v>6</v>
      </c>
      <c r="G43" s="14"/>
    </row>
    <row r="44" spans="2:7" ht="16.5" thickBot="1" x14ac:dyDescent="0.3">
      <c r="B44" s="21"/>
      <c r="C44" s="6">
        <f>SUM(C34:C43)</f>
        <v>3257000</v>
      </c>
      <c r="D44" s="6">
        <f>SUM(D34:D43)</f>
        <v>3257000</v>
      </c>
      <c r="E44" s="7"/>
    </row>
    <row r="46" spans="2:7" x14ac:dyDescent="0.25">
      <c r="B46" s="22"/>
      <c r="C46" s="9"/>
      <c r="D46" s="9"/>
      <c r="E46" s="9"/>
    </row>
    <row r="47" spans="2:7" ht="16.5" thickBot="1" x14ac:dyDescent="0.3"/>
    <row r="48" spans="2:7" ht="16.5" thickBot="1" x14ac:dyDescent="0.3">
      <c r="B48" s="51" t="s">
        <v>10</v>
      </c>
      <c r="C48" s="52"/>
      <c r="D48" s="52"/>
      <c r="E48" s="53"/>
    </row>
    <row r="49" spans="2:5" ht="45" x14ac:dyDescent="0.25">
      <c r="B49" s="2" t="s">
        <v>2</v>
      </c>
      <c r="C49" s="3" t="s">
        <v>3</v>
      </c>
      <c r="D49" s="3" t="s">
        <v>4</v>
      </c>
      <c r="E49" s="4" t="s">
        <v>5</v>
      </c>
    </row>
    <row r="50" spans="2:5" x14ac:dyDescent="0.3">
      <c r="B50" s="23">
        <v>1</v>
      </c>
      <c r="C50" s="5">
        <v>694707</v>
      </c>
      <c r="D50" s="5"/>
      <c r="E50" s="19" t="s">
        <v>6</v>
      </c>
    </row>
    <row r="51" spans="2:5" x14ac:dyDescent="0.3">
      <c r="B51" s="23">
        <v>2</v>
      </c>
      <c r="C51" s="5">
        <v>675180</v>
      </c>
      <c r="D51" s="5"/>
      <c r="E51" s="19" t="s">
        <v>6</v>
      </c>
    </row>
    <row r="52" spans="2:5" x14ac:dyDescent="0.3">
      <c r="B52" s="23">
        <v>3</v>
      </c>
      <c r="C52" s="5">
        <v>678300</v>
      </c>
      <c r="D52" s="5"/>
      <c r="E52" s="19" t="s">
        <v>6</v>
      </c>
    </row>
    <row r="53" spans="2:5" x14ac:dyDescent="0.3">
      <c r="B53" s="23">
        <v>4</v>
      </c>
      <c r="C53" s="5">
        <v>676436</v>
      </c>
      <c r="D53" s="5"/>
      <c r="E53" s="19" t="s">
        <v>6</v>
      </c>
    </row>
    <row r="54" spans="2:5" x14ac:dyDescent="0.3">
      <c r="B54" s="23">
        <v>5</v>
      </c>
      <c r="C54" s="5">
        <v>49400</v>
      </c>
      <c r="D54" s="5"/>
      <c r="E54" s="19" t="s">
        <v>6</v>
      </c>
    </row>
    <row r="55" spans="2:5" x14ac:dyDescent="0.3">
      <c r="B55" s="23">
        <v>6</v>
      </c>
      <c r="C55" s="5">
        <v>49400</v>
      </c>
      <c r="D55" s="5"/>
      <c r="E55" s="19" t="s">
        <v>6</v>
      </c>
    </row>
    <row r="56" spans="2:5" x14ac:dyDescent="0.3">
      <c r="B56" s="23">
        <v>7</v>
      </c>
      <c r="C56" s="5">
        <v>49400</v>
      </c>
      <c r="D56" s="5"/>
      <c r="E56" s="19" t="s">
        <v>6</v>
      </c>
    </row>
    <row r="57" spans="2:5" x14ac:dyDescent="0.3">
      <c r="B57" s="23">
        <v>8</v>
      </c>
      <c r="C57" s="5">
        <v>49400</v>
      </c>
      <c r="D57" s="5"/>
      <c r="E57" s="19" t="s">
        <v>6</v>
      </c>
    </row>
    <row r="58" spans="2:5" x14ac:dyDescent="0.3">
      <c r="B58" s="23">
        <v>9</v>
      </c>
      <c r="C58" s="5">
        <v>49400</v>
      </c>
      <c r="D58" s="5"/>
      <c r="E58" s="19" t="s">
        <v>6</v>
      </c>
    </row>
    <row r="59" spans="2:5" x14ac:dyDescent="0.3">
      <c r="B59" s="23">
        <v>10</v>
      </c>
      <c r="C59" s="5">
        <v>60980</v>
      </c>
      <c r="D59" s="5"/>
      <c r="E59" s="19" t="s">
        <v>6</v>
      </c>
    </row>
    <row r="60" spans="2:5" x14ac:dyDescent="0.3">
      <c r="B60" s="23">
        <v>11</v>
      </c>
      <c r="C60" s="5">
        <v>60980</v>
      </c>
      <c r="D60" s="5"/>
      <c r="E60" s="19" t="s">
        <v>6</v>
      </c>
    </row>
    <row r="61" spans="2:5" ht="16.5" thickBot="1" x14ac:dyDescent="0.3">
      <c r="B61" s="21" t="s">
        <v>9</v>
      </c>
      <c r="C61" s="6">
        <f>SUM(C50:C60)</f>
        <v>3093583</v>
      </c>
      <c r="D61" s="6">
        <v>2000000</v>
      </c>
      <c r="E61" s="7"/>
    </row>
    <row r="63" spans="2:5" x14ac:dyDescent="0.25">
      <c r="B63" s="22"/>
      <c r="C63" s="9"/>
      <c r="D63" s="9"/>
      <c r="E63" s="9"/>
    </row>
    <row r="64" spans="2:5" ht="16.5" thickBot="1" x14ac:dyDescent="0.3"/>
    <row r="65" spans="2:5" ht="16.5" thickBot="1" x14ac:dyDescent="0.3">
      <c r="B65" s="55" t="s">
        <v>12</v>
      </c>
      <c r="C65" s="56"/>
      <c r="D65" s="56"/>
      <c r="E65" s="57"/>
    </row>
    <row r="66" spans="2:5" ht="45" x14ac:dyDescent="0.25">
      <c r="B66" s="2" t="s">
        <v>2</v>
      </c>
      <c r="C66" s="3" t="s">
        <v>3</v>
      </c>
      <c r="D66" s="3" t="s">
        <v>4</v>
      </c>
      <c r="E66" s="4" t="s">
        <v>5</v>
      </c>
    </row>
    <row r="67" spans="2:5" x14ac:dyDescent="0.25">
      <c r="B67" s="10">
        <v>1</v>
      </c>
      <c r="C67" s="11">
        <v>122000</v>
      </c>
      <c r="D67" s="11">
        <v>122000</v>
      </c>
      <c r="E67" s="12" t="s">
        <v>11</v>
      </c>
    </row>
    <row r="68" spans="2:5" x14ac:dyDescent="0.25">
      <c r="B68" s="10">
        <v>2</v>
      </c>
      <c r="C68" s="11">
        <v>205669</v>
      </c>
      <c r="D68" s="11">
        <v>205669</v>
      </c>
      <c r="E68" s="12" t="s">
        <v>11</v>
      </c>
    </row>
    <row r="69" spans="2:5" x14ac:dyDescent="0.25">
      <c r="B69" s="10">
        <v>3</v>
      </c>
      <c r="C69" s="11">
        <v>727036</v>
      </c>
      <c r="D69" s="11">
        <v>727036</v>
      </c>
      <c r="E69" s="12" t="s">
        <v>11</v>
      </c>
    </row>
    <row r="70" spans="2:5" x14ac:dyDescent="0.25">
      <c r="B70" s="10">
        <v>4</v>
      </c>
      <c r="C70" s="11">
        <v>930000</v>
      </c>
      <c r="D70" s="11">
        <v>930000</v>
      </c>
      <c r="E70" s="12" t="s">
        <v>11</v>
      </c>
    </row>
    <row r="71" spans="2:5" x14ac:dyDescent="0.25">
      <c r="B71" s="10">
        <v>5</v>
      </c>
      <c r="C71" s="11">
        <v>500000</v>
      </c>
      <c r="D71" s="11">
        <v>500000</v>
      </c>
      <c r="E71" s="12" t="s">
        <v>11</v>
      </c>
    </row>
    <row r="72" spans="2:5" x14ac:dyDescent="0.25">
      <c r="B72" s="10">
        <v>6</v>
      </c>
      <c r="C72" s="11">
        <v>50000</v>
      </c>
      <c r="D72" s="11">
        <v>50000</v>
      </c>
      <c r="E72" s="12" t="s">
        <v>11</v>
      </c>
    </row>
    <row r="73" spans="2:5" ht="16.5" thickBot="1" x14ac:dyDescent="0.3">
      <c r="B73" s="21"/>
      <c r="C73" s="6">
        <f>SUM(C67:C72)</f>
        <v>2534705</v>
      </c>
      <c r="D73" s="6">
        <f>SUM(D67:D72)</f>
        <v>2534705</v>
      </c>
      <c r="E73" s="7"/>
    </row>
    <row r="75" spans="2:5" x14ac:dyDescent="0.25">
      <c r="B75" s="22"/>
      <c r="C75" s="9"/>
      <c r="D75" s="9"/>
      <c r="E75" s="9"/>
    </row>
    <row r="76" spans="2:5" ht="16.5" thickBot="1" x14ac:dyDescent="0.3"/>
    <row r="77" spans="2:5" ht="16.5" thickBot="1" x14ac:dyDescent="0.3">
      <c r="B77" s="51" t="s">
        <v>14</v>
      </c>
      <c r="C77" s="52"/>
      <c r="D77" s="52"/>
      <c r="E77" s="53"/>
    </row>
    <row r="78" spans="2:5" ht="45" x14ac:dyDescent="0.25">
      <c r="B78" s="15" t="s">
        <v>2</v>
      </c>
      <c r="C78" s="16" t="s">
        <v>3</v>
      </c>
      <c r="D78" s="16" t="s">
        <v>4</v>
      </c>
      <c r="E78" s="17" t="s">
        <v>5</v>
      </c>
    </row>
    <row r="79" spans="2:5" x14ac:dyDescent="0.25">
      <c r="B79" s="10">
        <v>1</v>
      </c>
      <c r="C79" s="13">
        <v>1000000</v>
      </c>
      <c r="D79" s="13">
        <v>1000000</v>
      </c>
      <c r="E79" s="18" t="s">
        <v>13</v>
      </c>
    </row>
    <row r="80" spans="2:5" x14ac:dyDescent="0.25">
      <c r="B80" s="10">
        <v>2</v>
      </c>
      <c r="C80" s="13">
        <v>1000000</v>
      </c>
      <c r="D80" s="13">
        <v>1000000</v>
      </c>
      <c r="E80" s="18" t="s">
        <v>13</v>
      </c>
    </row>
    <row r="81" spans="2:5" ht="16.5" thickBot="1" x14ac:dyDescent="0.3">
      <c r="B81" s="21"/>
      <c r="C81" s="6">
        <f>SUM(C79:C80)</f>
        <v>2000000</v>
      </c>
      <c r="D81" s="6">
        <f>SUM(D79:D80)</f>
        <v>2000000</v>
      </c>
      <c r="E81" s="7"/>
    </row>
  </sheetData>
  <mergeCells count="6">
    <mergeCell ref="B77:E77"/>
    <mergeCell ref="B1:E1"/>
    <mergeCell ref="B5:E5"/>
    <mergeCell ref="B32:E32"/>
    <mergeCell ref="B48:E48"/>
    <mergeCell ref="B65:E6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Terminals.Property.2015</vt:lpstr>
      <vt:lpstr>Terminals.Stock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2019-08-27T18:10:13Z</dcterms:modified>
</cp:coreProperties>
</file>